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\DL_Imaging\Documents\"/>
    </mc:Choice>
  </mc:AlternateContent>
  <xr:revisionPtr revIDLastSave="0" documentId="13_ncr:1_{3A254FD7-4EB7-4010-AE79-39F584123A02}" xr6:coauthVersionLast="47" xr6:coauthVersionMax="47" xr10:uidLastSave="{00000000-0000-0000-0000-000000000000}"/>
  <bookViews>
    <workbookView xWindow="38430" yWindow="750" windowWidth="28770" windowHeight="17250" xr2:uid="{BD21C386-E0D9-4BE8-85AD-1768DB6A2410}"/>
  </bookViews>
  <sheets>
    <sheet name="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14" i="1"/>
  <c r="C12" i="1"/>
  <c r="C10" i="1"/>
  <c r="C8" i="1"/>
  <c r="C6" i="1"/>
  <c r="C4" i="1"/>
  <c r="C18" i="1" l="1"/>
  <c r="D14" i="1"/>
  <c r="D12" i="1"/>
  <c r="D10" i="1"/>
  <c r="D8" i="1"/>
  <c r="D6" i="1"/>
  <c r="D4" i="1"/>
  <c r="D18" i="1" l="1"/>
</calcChain>
</file>

<file path=xl/sharedStrings.xml><?xml version="1.0" encoding="utf-8"?>
<sst xmlns="http://schemas.openxmlformats.org/spreadsheetml/2006/main" count="85" uniqueCount="68">
  <si>
    <t>Camera Model</t>
  </si>
  <si>
    <t>STXL Series</t>
  </si>
  <si>
    <t>STX Series</t>
  </si>
  <si>
    <t>STT Series</t>
  </si>
  <si>
    <t>Aluma AC4040</t>
  </si>
  <si>
    <t>STC-428-OEM</t>
  </si>
  <si>
    <t>Optical Back Focus</t>
  </si>
  <si>
    <t>STF-402/1603/3200</t>
  </si>
  <si>
    <t>STF-8300</t>
  </si>
  <si>
    <t>STF-8050/4070</t>
  </si>
  <si>
    <t>Camera Model (no adapters)</t>
  </si>
  <si>
    <t>STC-7 (w/filters)</t>
  </si>
  <si>
    <t>Filter Wheel adds</t>
  </si>
  <si>
    <t>FW7-STX</t>
  </si>
  <si>
    <t>FW8G-STXL</t>
  </si>
  <si>
    <t>FW8S-STXL</t>
  </si>
  <si>
    <t>FW8G-Aluma</t>
  </si>
  <si>
    <t>FW8S-Aluma</t>
  </si>
  <si>
    <t>Aluma 694/814</t>
  </si>
  <si>
    <t>Aluma 47-10/77-00</t>
  </si>
  <si>
    <t>Aluma 3200</t>
  </si>
  <si>
    <t>Aluma 8300</t>
  </si>
  <si>
    <t>FW8G-STT</t>
  </si>
  <si>
    <t>FW8S-STT</t>
  </si>
  <si>
    <t>FW8-8300</t>
  </si>
  <si>
    <t>Guider adds</t>
  </si>
  <si>
    <t>StarChaser SC-2</t>
  </si>
  <si>
    <t>Adapter Plate adds</t>
  </si>
  <si>
    <t>Aluma CCD / STF / STT Adapter Plates</t>
  </si>
  <si>
    <t>ACC06 2" / ACC09 3" Barrel Style</t>
  </si>
  <si>
    <t>Accessory Ring via dovetail</t>
  </si>
  <si>
    <t>Accessory Ring via threads</t>
  </si>
  <si>
    <t>No Filter</t>
  </si>
  <si>
    <t>2 mm thick filter</t>
  </si>
  <si>
    <t>3 mm thick filter</t>
  </si>
  <si>
    <t>Adaptive Optics adds</t>
  </si>
  <si>
    <t>AO-X</t>
  </si>
  <si>
    <t>AO-8</t>
  </si>
  <si>
    <t>AO-X (with spacer for FW8G-STXL)</t>
  </si>
  <si>
    <t>Equipment</t>
  </si>
  <si>
    <t>No Filter Wheel</t>
  </si>
  <si>
    <t>No Guider</t>
  </si>
  <si>
    <t>OAG-8300</t>
  </si>
  <si>
    <t>No adapter plate (bolt directly to camera)</t>
  </si>
  <si>
    <t>No AO</t>
  </si>
  <si>
    <t>Accesory Plate adds</t>
  </si>
  <si>
    <t>Total Backfocus</t>
  </si>
  <si>
    <t>Backfocus, Inch</t>
  </si>
  <si>
    <t>Backfocus, mm</t>
  </si>
  <si>
    <t>Select Model (click to select)</t>
  </si>
  <si>
    <t>Supporting Data Below</t>
  </si>
  <si>
    <t>FW8-STC</t>
  </si>
  <si>
    <t>SBIG Backfocus Calculator</t>
  </si>
  <si>
    <t>StarChaser SC-3</t>
  </si>
  <si>
    <t>1 mm thick filter</t>
  </si>
  <si>
    <t>Aluma AC2020</t>
  </si>
  <si>
    <t>AFW Series Dual Configuration</t>
  </si>
  <si>
    <t>AFW Series</t>
  </si>
  <si>
    <t>Filter Adds</t>
  </si>
  <si>
    <t>5 mm thick filger</t>
  </si>
  <si>
    <t>Filter subtracts</t>
  </si>
  <si>
    <t>AFW Tall</t>
  </si>
  <si>
    <t>Other Adapter adds</t>
  </si>
  <si>
    <t>ACC14 AFW to Small Format</t>
  </si>
  <si>
    <t>None</t>
  </si>
  <si>
    <t>Aluma AC455</t>
  </si>
  <si>
    <t>StarChaser SC-4 or SC-4C</t>
  </si>
  <si>
    <t>Version 1.6  2024/05/16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</si>
</sst>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59F3-273B-4C1F-8ED9-9B771CB09C10}">
  <dimension ref="A1:D85"/>
  <sheetViews>
    <sheetView tabSelected="1" workbookViewId="0">
      <selection activeCell="B2" sqref="B2"/>
    </sheetView>
  </sheetViews>
  <sheetFormatPr defaultRowHeight="15" x14ac:dyDescent="0.25"/>
  <cols>
    <col min="1" max="1" width="25.140625" customWidth="1"/>
    <col min="2" max="2" width="39.5703125" customWidth="1"/>
    <col min="3" max="4" width="15.140625" customWidth="1"/>
    <col min="6" max="7" width="10.28515625" customWidth="1"/>
  </cols>
  <sheetData>
    <row r="1" spans="1:4" x14ac:dyDescent="0.25">
      <c r="A1" s="1" t="s">
        <v>52</v>
      </c>
      <c r="B1" s="1" t="s">
        <v>67</v>
      </c>
    </row>
    <row r="3" spans="1:4" ht="15.75" thickBot="1" x14ac:dyDescent="0.3">
      <c r="A3" s="1" t="s">
        <v>39</v>
      </c>
      <c r="B3" s="1" t="s">
        <v>49</v>
      </c>
      <c r="C3" s="1" t="s">
        <v>47</v>
      </c>
      <c r="D3" s="1" t="s">
        <v>48</v>
      </c>
    </row>
    <row r="4" spans="1:4" ht="15.75" thickBot="1" x14ac:dyDescent="0.3">
      <c r="A4" s="1" t="s">
        <v>0</v>
      </c>
      <c r="B4" s="4" t="s">
        <v>4</v>
      </c>
      <c r="C4" s="2">
        <f>LOOKUP(B4,A25:A39,B25:B39)</f>
        <v>0.85499999999999998</v>
      </c>
      <c r="D4" s="3">
        <f>C4*25.4</f>
        <v>21.716999999999999</v>
      </c>
    </row>
    <row r="5" spans="1:4" ht="15.75" thickBot="1" x14ac:dyDescent="0.3">
      <c r="A5" s="1"/>
      <c r="C5" s="2"/>
      <c r="D5" s="3"/>
    </row>
    <row r="6" spans="1:4" ht="15.75" thickBot="1" x14ac:dyDescent="0.3">
      <c r="A6" s="1" t="s">
        <v>12</v>
      </c>
      <c r="B6" s="4" t="s">
        <v>40</v>
      </c>
      <c r="C6" s="2">
        <f>LOOKUP(B6,A42:A54,B42:B54)</f>
        <v>0</v>
      </c>
      <c r="D6" s="3">
        <f t="shared" ref="D6:D14" si="0">C6*25.4</f>
        <v>0</v>
      </c>
    </row>
    <row r="7" spans="1:4" ht="15.75" thickBot="1" x14ac:dyDescent="0.3">
      <c r="A7" s="1"/>
      <c r="C7" s="2"/>
      <c r="D7" s="3"/>
    </row>
    <row r="8" spans="1:4" ht="15.75" thickBot="1" x14ac:dyDescent="0.3">
      <c r="A8" s="1" t="s">
        <v>60</v>
      </c>
      <c r="B8" s="4" t="s">
        <v>32</v>
      </c>
      <c r="C8" s="2">
        <f>LOOKUP(B8,A57:A61,B57:B61)</f>
        <v>0</v>
      </c>
      <c r="D8" s="3">
        <f t="shared" si="0"/>
        <v>0</v>
      </c>
    </row>
    <row r="9" spans="1:4" ht="15.75" thickBot="1" x14ac:dyDescent="0.3">
      <c r="A9" s="1"/>
      <c r="C9" s="2"/>
      <c r="D9" s="3"/>
    </row>
    <row r="10" spans="1:4" ht="15.75" thickBot="1" x14ac:dyDescent="0.3">
      <c r="A10" s="1" t="s">
        <v>25</v>
      </c>
      <c r="B10" s="4" t="s">
        <v>41</v>
      </c>
      <c r="C10" s="2">
        <f>LOOKUP(B10,A64:A68,B64:B68)</f>
        <v>0</v>
      </c>
      <c r="D10" s="3">
        <f t="shared" si="0"/>
        <v>0</v>
      </c>
    </row>
    <row r="11" spans="1:4" ht="15.75" thickBot="1" x14ac:dyDescent="0.3">
      <c r="A11" s="1"/>
      <c r="C11" s="2"/>
      <c r="D11" s="3"/>
    </row>
    <row r="12" spans="1:4" ht="15.75" thickBot="1" x14ac:dyDescent="0.3">
      <c r="A12" s="1" t="s">
        <v>35</v>
      </c>
      <c r="B12" s="4" t="s">
        <v>44</v>
      </c>
      <c r="C12" s="2">
        <f>LOOKUP(B12,A71:A74,B71:B74)</f>
        <v>0</v>
      </c>
      <c r="D12" s="3">
        <f t="shared" si="0"/>
        <v>0</v>
      </c>
    </row>
    <row r="13" spans="1:4" ht="15.75" thickBot="1" x14ac:dyDescent="0.3">
      <c r="A13" s="1"/>
      <c r="C13" s="2"/>
      <c r="D13" s="3"/>
    </row>
    <row r="14" spans="1:4" ht="15.75" thickBot="1" x14ac:dyDescent="0.3">
      <c r="A14" s="1" t="s">
        <v>45</v>
      </c>
      <c r="B14" s="4" t="s">
        <v>43</v>
      </c>
      <c r="C14" s="2">
        <f>LOOKUP(B14,A77:A81,B77:B81)</f>
        <v>0</v>
      </c>
      <c r="D14" s="3">
        <f t="shared" si="0"/>
        <v>0</v>
      </c>
    </row>
    <row r="15" spans="1:4" ht="15.75" thickBot="1" x14ac:dyDescent="0.3">
      <c r="A15" s="1"/>
      <c r="C15" s="2"/>
      <c r="D15" s="3"/>
    </row>
    <row r="16" spans="1:4" ht="15.75" thickBot="1" x14ac:dyDescent="0.3">
      <c r="A16" s="1" t="s">
        <v>62</v>
      </c>
      <c r="B16" s="4" t="s">
        <v>64</v>
      </c>
      <c r="C16" s="2">
        <f>LOOKUP(B16,A84:A85,B84:B85)</f>
        <v>0</v>
      </c>
      <c r="D16" s="3">
        <f t="shared" ref="D16" si="1">C16*25.4</f>
        <v>0</v>
      </c>
    </row>
    <row r="17" spans="1:4" x14ac:dyDescent="0.25">
      <c r="A17" s="1"/>
      <c r="C17" s="2"/>
      <c r="D17" s="3"/>
    </row>
    <row r="18" spans="1:4" x14ac:dyDescent="0.25">
      <c r="A18" s="1" t="s">
        <v>46</v>
      </c>
      <c r="C18" s="5">
        <f>SUM(C4:C17)</f>
        <v>0.85499999999999998</v>
      </c>
      <c r="D18" s="6">
        <f>C18*25.4</f>
        <v>21.716999999999999</v>
      </c>
    </row>
    <row r="22" spans="1:4" x14ac:dyDescent="0.25">
      <c r="A22" s="1" t="s">
        <v>50</v>
      </c>
    </row>
    <row r="24" spans="1:4" x14ac:dyDescent="0.25">
      <c r="A24" s="1" t="s">
        <v>10</v>
      </c>
      <c r="B24" s="1" t="s">
        <v>6</v>
      </c>
    </row>
    <row r="25" spans="1:4" x14ac:dyDescent="0.25">
      <c r="A25" t="s">
        <v>20</v>
      </c>
      <c r="B25">
        <v>0.623</v>
      </c>
    </row>
    <row r="26" spans="1:4" x14ac:dyDescent="0.25">
      <c r="A26" t="s">
        <v>19</v>
      </c>
      <c r="B26">
        <v>0.57999999999999996</v>
      </c>
    </row>
    <row r="27" spans="1:4" x14ac:dyDescent="0.25">
      <c r="A27" t="s">
        <v>18</v>
      </c>
      <c r="B27">
        <v>0.55900000000000005</v>
      </c>
    </row>
    <row r="28" spans="1:4" x14ac:dyDescent="0.25">
      <c r="A28" t="s">
        <v>21</v>
      </c>
      <c r="B28">
        <v>0.56299999999999994</v>
      </c>
    </row>
    <row r="29" spans="1:4" x14ac:dyDescent="0.25">
      <c r="A29" t="s">
        <v>55</v>
      </c>
      <c r="B29">
        <v>0.94</v>
      </c>
    </row>
    <row r="30" spans="1:4" x14ac:dyDescent="0.25">
      <c r="A30" t="s">
        <v>4</v>
      </c>
      <c r="B30">
        <v>0.85499999999999998</v>
      </c>
    </row>
    <row r="31" spans="1:4" x14ac:dyDescent="0.25">
      <c r="A31" t="s">
        <v>65</v>
      </c>
      <c r="B31">
        <v>0.96599999999999997</v>
      </c>
    </row>
    <row r="32" spans="1:4" x14ac:dyDescent="0.25">
      <c r="A32" t="s">
        <v>5</v>
      </c>
      <c r="B32">
        <v>0.61</v>
      </c>
    </row>
    <row r="33" spans="1:2" x14ac:dyDescent="0.25">
      <c r="A33" t="s">
        <v>11</v>
      </c>
      <c r="B33">
        <v>1.008</v>
      </c>
    </row>
    <row r="34" spans="1:2" x14ac:dyDescent="0.25">
      <c r="A34" t="s">
        <v>7</v>
      </c>
      <c r="B34">
        <v>0.64800000000000002</v>
      </c>
    </row>
    <row r="35" spans="1:2" x14ac:dyDescent="0.25">
      <c r="A35" t="s">
        <v>9</v>
      </c>
      <c r="B35">
        <v>0.67700000000000005</v>
      </c>
    </row>
    <row r="36" spans="1:2" x14ac:dyDescent="0.25">
      <c r="A36" t="s">
        <v>8</v>
      </c>
      <c r="B36">
        <v>0.65600000000000003</v>
      </c>
    </row>
    <row r="37" spans="1:2" x14ac:dyDescent="0.25">
      <c r="A37" t="s">
        <v>3</v>
      </c>
      <c r="B37">
        <v>0.63700000000000001</v>
      </c>
    </row>
    <row r="38" spans="1:2" x14ac:dyDescent="0.25">
      <c r="A38" t="s">
        <v>2</v>
      </c>
      <c r="B38">
        <v>1.3879999999999999</v>
      </c>
    </row>
    <row r="39" spans="1:2" x14ac:dyDescent="0.25">
      <c r="A39" t="s">
        <v>1</v>
      </c>
      <c r="B39">
        <v>0.94799999999999995</v>
      </c>
    </row>
    <row r="41" spans="1:2" x14ac:dyDescent="0.25">
      <c r="A41" s="1" t="s">
        <v>12</v>
      </c>
      <c r="B41" s="1" t="s">
        <v>6</v>
      </c>
    </row>
    <row r="42" spans="1:2" x14ac:dyDescent="0.25">
      <c r="A42" t="s">
        <v>57</v>
      </c>
      <c r="B42">
        <v>0.55000000000000004</v>
      </c>
    </row>
    <row r="43" spans="1:2" x14ac:dyDescent="0.25">
      <c r="A43" t="s">
        <v>56</v>
      </c>
      <c r="B43">
        <v>1.625</v>
      </c>
    </row>
    <row r="44" spans="1:2" x14ac:dyDescent="0.25">
      <c r="A44" t="s">
        <v>61</v>
      </c>
      <c r="B44">
        <v>0.65</v>
      </c>
    </row>
    <row r="45" spans="1:2" x14ac:dyDescent="0.25">
      <c r="A45" t="s">
        <v>13</v>
      </c>
      <c r="B45">
        <v>1.2949999999999999</v>
      </c>
    </row>
    <row r="46" spans="1:2" x14ac:dyDescent="0.25">
      <c r="A46" t="s">
        <v>24</v>
      </c>
      <c r="B46">
        <v>0.745</v>
      </c>
    </row>
    <row r="47" spans="1:2" x14ac:dyDescent="0.25">
      <c r="A47" t="s">
        <v>16</v>
      </c>
      <c r="B47">
        <v>1.468</v>
      </c>
    </row>
    <row r="48" spans="1:2" x14ac:dyDescent="0.25">
      <c r="A48" t="s">
        <v>22</v>
      </c>
      <c r="B48">
        <v>1.468</v>
      </c>
    </row>
    <row r="49" spans="1:2" x14ac:dyDescent="0.25">
      <c r="A49" t="s">
        <v>14</v>
      </c>
      <c r="B49">
        <v>1.4379999999999999</v>
      </c>
    </row>
    <row r="50" spans="1:2" x14ac:dyDescent="0.25">
      <c r="A50" t="s">
        <v>17</v>
      </c>
      <c r="B50">
        <v>0.76500000000000001</v>
      </c>
    </row>
    <row r="51" spans="1:2" x14ac:dyDescent="0.25">
      <c r="A51" t="s">
        <v>23</v>
      </c>
      <c r="B51">
        <v>0.76500000000000001</v>
      </c>
    </row>
    <row r="52" spans="1:2" x14ac:dyDescent="0.25">
      <c r="A52" t="s">
        <v>15</v>
      </c>
      <c r="B52">
        <v>0.76500000000000001</v>
      </c>
    </row>
    <row r="53" spans="1:2" x14ac:dyDescent="0.25">
      <c r="A53" t="s">
        <v>51</v>
      </c>
      <c r="B53">
        <v>0.745</v>
      </c>
    </row>
    <row r="54" spans="1:2" x14ac:dyDescent="0.25">
      <c r="A54" t="s">
        <v>40</v>
      </c>
      <c r="B54">
        <v>0</v>
      </c>
    </row>
    <row r="56" spans="1:2" x14ac:dyDescent="0.25">
      <c r="A56" s="1" t="s">
        <v>58</v>
      </c>
      <c r="B56" s="1" t="s">
        <v>6</v>
      </c>
    </row>
    <row r="57" spans="1:2" x14ac:dyDescent="0.25">
      <c r="A57" t="s">
        <v>54</v>
      </c>
      <c r="B57">
        <v>-1.32E-2</v>
      </c>
    </row>
    <row r="58" spans="1:2" x14ac:dyDescent="0.25">
      <c r="A58" t="s">
        <v>33</v>
      </c>
      <c r="B58">
        <v>-2.63E-2</v>
      </c>
    </row>
    <row r="59" spans="1:2" x14ac:dyDescent="0.25">
      <c r="A59" t="s">
        <v>34</v>
      </c>
      <c r="B59">
        <v>-3.9399999999999998E-2</v>
      </c>
    </row>
    <row r="60" spans="1:2" x14ac:dyDescent="0.25">
      <c r="A60" t="s">
        <v>59</v>
      </c>
      <c r="B60">
        <v>-6.5600000000000006E-2</v>
      </c>
    </row>
    <row r="61" spans="1:2" x14ac:dyDescent="0.25">
      <c r="A61" t="s">
        <v>32</v>
      </c>
      <c r="B61">
        <v>0</v>
      </c>
    </row>
    <row r="63" spans="1:2" x14ac:dyDescent="0.25">
      <c r="A63" s="1" t="s">
        <v>25</v>
      </c>
      <c r="B63" s="1" t="s">
        <v>6</v>
      </c>
    </row>
    <row r="64" spans="1:2" x14ac:dyDescent="0.25">
      <c r="A64" t="s">
        <v>41</v>
      </c>
      <c r="B64">
        <v>0</v>
      </c>
    </row>
    <row r="65" spans="1:2" x14ac:dyDescent="0.25">
      <c r="A65" t="s">
        <v>42</v>
      </c>
      <c r="B65">
        <v>0.75</v>
      </c>
    </row>
    <row r="66" spans="1:2" x14ac:dyDescent="0.25">
      <c r="A66" t="s">
        <v>26</v>
      </c>
      <c r="B66">
        <v>0.8</v>
      </c>
    </row>
    <row r="67" spans="1:2" x14ac:dyDescent="0.25">
      <c r="A67" t="s">
        <v>53</v>
      </c>
      <c r="B67">
        <v>0.87</v>
      </c>
    </row>
    <row r="68" spans="1:2" x14ac:dyDescent="0.25">
      <c r="A68" t="s">
        <v>66</v>
      </c>
      <c r="B68">
        <v>0.875</v>
      </c>
    </row>
    <row r="70" spans="1:2" x14ac:dyDescent="0.25">
      <c r="A70" s="1" t="s">
        <v>35</v>
      </c>
      <c r="B70" s="1" t="s">
        <v>6</v>
      </c>
    </row>
    <row r="71" spans="1:2" x14ac:dyDescent="0.25">
      <c r="A71" t="s">
        <v>37</v>
      </c>
      <c r="B71">
        <v>1.891</v>
      </c>
    </row>
    <row r="72" spans="1:2" x14ac:dyDescent="0.25">
      <c r="A72" t="s">
        <v>36</v>
      </c>
      <c r="B72">
        <v>1.0489999999999999</v>
      </c>
    </row>
    <row r="73" spans="1:2" x14ac:dyDescent="0.25">
      <c r="A73" t="s">
        <v>38</v>
      </c>
      <c r="B73">
        <v>1.2490000000000001</v>
      </c>
    </row>
    <row r="74" spans="1:2" x14ac:dyDescent="0.25">
      <c r="A74" t="s">
        <v>44</v>
      </c>
      <c r="B74">
        <v>0</v>
      </c>
    </row>
    <row r="76" spans="1:2" x14ac:dyDescent="0.25">
      <c r="A76" s="1" t="s">
        <v>27</v>
      </c>
      <c r="B76" s="1" t="s">
        <v>6</v>
      </c>
    </row>
    <row r="77" spans="1:2" x14ac:dyDescent="0.25">
      <c r="A77" t="s">
        <v>29</v>
      </c>
      <c r="B77">
        <v>0.2</v>
      </c>
    </row>
    <row r="78" spans="1:2" x14ac:dyDescent="0.25">
      <c r="A78" t="s">
        <v>30</v>
      </c>
      <c r="B78">
        <v>0.2</v>
      </c>
    </row>
    <row r="79" spans="1:2" x14ac:dyDescent="0.25">
      <c r="A79" t="s">
        <v>31</v>
      </c>
      <c r="B79">
        <v>0.67200000000000004</v>
      </c>
    </row>
    <row r="80" spans="1:2" x14ac:dyDescent="0.25">
      <c r="A80" t="s">
        <v>28</v>
      </c>
      <c r="B80">
        <v>0.14699999999999999</v>
      </c>
    </row>
    <row r="81" spans="1:2" x14ac:dyDescent="0.25">
      <c r="A81" t="s">
        <v>43</v>
      </c>
      <c r="B81">
        <v>0</v>
      </c>
    </row>
    <row r="83" spans="1:2" x14ac:dyDescent="0.25">
      <c r="A83" s="1" t="s">
        <v>62</v>
      </c>
      <c r="B83" s="1" t="s">
        <v>6</v>
      </c>
    </row>
    <row r="84" spans="1:2" x14ac:dyDescent="0.25">
      <c r="A84" t="s">
        <v>63</v>
      </c>
      <c r="B84">
        <v>0.3</v>
      </c>
    </row>
    <row r="85" spans="1:2" x14ac:dyDescent="0.25">
      <c r="A85" t="s">
        <v>64</v>
      </c>
      <c r="B85">
        <v>0</v>
      </c>
    </row>
  </sheetData>
  <sortState xmlns:xlrd2="http://schemas.microsoft.com/office/spreadsheetml/2017/richdata2" ref="A77:B81">
    <sortCondition ref="A77:A81"/>
  </sortState>
  <dataValidations count="7">
    <dataValidation type="list" allowBlank="1" showInputMessage="1" showErrorMessage="1" sqref="B4:B5" xr:uid="{F3BCFDA3-0341-4E03-9856-A7342E1BB843}">
      <formula1>$A$25:$A$39</formula1>
    </dataValidation>
    <dataValidation type="list" allowBlank="1" showInputMessage="1" showErrorMessage="1" sqref="B8:B9" xr:uid="{244AC963-81E8-4756-8BF4-E26A34C21F52}">
      <formula1>$A$57:$A$61</formula1>
    </dataValidation>
    <dataValidation type="list" allowBlank="1" showInputMessage="1" showErrorMessage="1" sqref="B10:B11" xr:uid="{6EC44DF6-2C49-4187-BEE2-120A7F005FF2}">
      <formula1>$A$64:$A$68</formula1>
    </dataValidation>
    <dataValidation type="list" allowBlank="1" showInputMessage="1" showErrorMessage="1" sqref="B12:B13" xr:uid="{75FE27AD-6988-48D4-BC3C-07B750817642}">
      <formula1>$A$71:$A$74</formula1>
    </dataValidation>
    <dataValidation type="list" allowBlank="1" showInputMessage="1" showErrorMessage="1" sqref="B14" xr:uid="{E472F8AB-44AB-43F0-84A5-D6F597F3FEFB}">
      <formula1>$A$77:$A$81</formula1>
    </dataValidation>
    <dataValidation type="list" allowBlank="1" showInputMessage="1" showErrorMessage="1" sqref="B6:B7" xr:uid="{11D3C54A-F36A-4C5B-834E-FBB5DC0182FE}">
      <formula1>$A$42:$A$54</formula1>
    </dataValidation>
    <dataValidation type="list" allowBlank="1" showInputMessage="1" showErrorMessage="1" sqref="B16" xr:uid="{58987D64-5A1A-49E2-9BAF-123BA9853E10}">
      <formula1>$A$84:$A$85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George</dc:creator>
  <cp:lastModifiedBy>Douglas George</cp:lastModifiedBy>
  <dcterms:created xsi:type="dcterms:W3CDTF">2020-07-27T20:22:51Z</dcterms:created>
  <dcterms:modified xsi:type="dcterms:W3CDTF">2024-05-16T13:38:30Z</dcterms:modified>
</cp:coreProperties>
</file>